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0" activeTab="2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<sst xmlns="http://schemas.openxmlformats.org/spreadsheetml/2006/main" count="149" uniqueCount="61">
  <si>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</si>
  <si>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</si>
  <si>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</si>
  <si>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</si>
  <si>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</si>
  <si>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</si>
  <si>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</si>
  <si>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</si>
  <si>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</si>
  <si>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</si>
  <si>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</si>
  <si>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</si>
  <si>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</si>
  <si>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Греческая</t>
  </si>
  <si>
    <t>62А</t>
  </si>
  <si>
    <t>01.11.2012 г.</t>
  </si>
  <si>
    <t>Январь 2017 г</t>
  </si>
  <si>
    <t>Вид работ</t>
  </si>
  <si>
    <t>Место проведения работ</t>
  </si>
  <si>
    <t>Сумма</t>
  </si>
  <si>
    <t>ремонт подъезда</t>
  </si>
  <si>
    <t>Греческая 62А</t>
  </si>
  <si>
    <t>Под 1</t>
  </si>
  <si>
    <t>Март 2017</t>
  </si>
  <si>
    <t>смена трубопровода ф 32, 25 мм</t>
  </si>
  <si>
    <t>кв.2 ЦО п/п</t>
  </si>
  <si>
    <t>Август 2017 г</t>
  </si>
  <si>
    <t>ремонтт шиферной кровли отдельными местами (в местах примыкания к вентиляционным каналам)</t>
  </si>
  <si>
    <t>Сентябрь 2017 г</t>
  </si>
  <si>
    <t>смена трубопровода ф 20,25 мм</t>
  </si>
  <si>
    <t>Октябрь 2017 г</t>
  </si>
  <si>
    <t xml:space="preserve">ремонт кирпичных стен фасада </t>
  </si>
  <si>
    <t>Ноябрь 2017 г</t>
  </si>
  <si>
    <t>установка оконного переплета, остекление в жилом доме</t>
  </si>
  <si>
    <t>2-й подъезд</t>
  </si>
  <si>
    <t>ремонт подъездного освещения</t>
  </si>
  <si>
    <t>Под. 1,2</t>
  </si>
  <si>
    <t>Февраль 2017 г</t>
  </si>
  <si>
    <t>периодический осмотр вентканалов и дымоходов</t>
  </si>
  <si>
    <t>кв.1-18</t>
  </si>
  <si>
    <t>ППР электрооборудования</t>
  </si>
  <si>
    <t>установка информационной таблички</t>
  </si>
  <si>
    <t>очистка от мусора воронок, желобов и свесов водосточных труб</t>
  </si>
  <si>
    <t>обходы и осмотры подвала и инженерных коммуникаций</t>
  </si>
  <si>
    <t>благоустройство придомовой территории (окраска деревьев и бордюров)</t>
  </si>
  <si>
    <t>Апрель 2017</t>
  </si>
  <si>
    <t>слив воды из системы</t>
  </si>
  <si>
    <t>закрытие отопительного периода</t>
  </si>
  <si>
    <t xml:space="preserve">гидравлические испытания внутридомовой сисстемы ЦО </t>
  </si>
  <si>
    <t>Сентябрь 2017</t>
  </si>
  <si>
    <t>ремонт электроосвещения в подъезде жилого дома</t>
  </si>
  <si>
    <t>1-й подъезд, 1,3 этаж</t>
  </si>
  <si>
    <t>Окябрь 2017</t>
  </si>
  <si>
    <t>промывка системы ЦО</t>
  </si>
  <si>
    <t>Ноябрь 2017</t>
  </si>
  <si>
    <t>обход и осмотр подвала и инженерных коммуникаций</t>
  </si>
  <si>
    <t>Декабрь 2017</t>
  </si>
  <si>
    <t>смена трубопровода ф 110 мм</t>
  </si>
  <si>
    <t>подвал ЦК</t>
  </si>
  <si>
    <t>ремонт электроосвещения над калиткой (смена ламп)</t>
  </si>
  <si>
    <t>калитка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</si>
</sst>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8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color indexed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0" fillId="0" borderId="0" xfId="0" applyAlignment="1">
      <alignment wrapText="1"/>
    </xf>
    <xf numFmtId="16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justify" wrapText="1"/>
    </xf>
    <xf numFmtId="166" fontId="4" fillId="0" borderId="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" fillId="0" borderId="1" xfId="0" applyFont="1" applyFill="1" applyBorder="1" applyAlignment="1">
      <alignment horizontal="left" wrapText="1"/>
    </xf>
    <xf numFmtId="164" fontId="2" fillId="0" borderId="0" xfId="0" applyFont="1" applyFill="1" applyAlignment="1">
      <alignment wrapText="1"/>
    </xf>
    <xf numFmtId="164" fontId="5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justify" wrapText="1"/>
    </xf>
    <xf numFmtId="164" fontId="7" fillId="0" borderId="1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137">
          <cell r="E1137">
            <v>2739.74</v>
          </cell>
          <cell r="F1137">
            <v>-158170.58</v>
          </cell>
          <cell r="G1137">
            <v>73275.12000000001</v>
          </cell>
          <cell r="H1137">
            <v>70590.41</v>
          </cell>
          <cell r="I1137">
            <v>75758.79</v>
          </cell>
          <cell r="J1137">
            <v>-163338.95999999996</v>
          </cell>
          <cell r="K1137">
            <v>5424.450000000012</v>
          </cell>
        </row>
        <row r="1138">
          <cell r="E1138">
            <v>0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E1139">
            <v>1325.68</v>
          </cell>
          <cell r="F1139">
            <v>31175.36</v>
          </cell>
          <cell r="G1139">
            <v>26591.76</v>
          </cell>
          <cell r="H1139">
            <v>27525.750000000004</v>
          </cell>
          <cell r="I1139">
            <v>0</v>
          </cell>
          <cell r="J1139">
            <v>58701.11</v>
          </cell>
          <cell r="K1139">
            <v>391.68999999999505</v>
          </cell>
        </row>
        <row r="1140"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4">
          <cell r="E1144">
            <v>1062.98</v>
          </cell>
          <cell r="F1144">
            <v>-62922.3</v>
          </cell>
          <cell r="G1144">
            <v>23081.640000000003</v>
          </cell>
          <cell r="H1144">
            <v>22428.220000000005</v>
          </cell>
          <cell r="I1144">
            <v>44603.85999999999</v>
          </cell>
          <cell r="J1144">
            <v>-85097.94</v>
          </cell>
          <cell r="K1144">
            <v>1716.3999999999978</v>
          </cell>
        </row>
        <row r="1145">
          <cell r="E1145">
            <v>873.96</v>
          </cell>
          <cell r="F1145">
            <v>-873.96</v>
          </cell>
          <cell r="G1145">
            <v>21273.36</v>
          </cell>
          <cell r="H1145">
            <v>20671.190000000002</v>
          </cell>
          <cell r="I1145">
            <v>21273.36</v>
          </cell>
          <cell r="J1145">
            <v>-1476.1299999999974</v>
          </cell>
          <cell r="K1145">
            <v>1476.1299999999974</v>
          </cell>
        </row>
        <row r="1146">
          <cell r="E1146">
            <v>-79.43</v>
          </cell>
          <cell r="F1146">
            <v>13110.55</v>
          </cell>
          <cell r="G1146">
            <v>7091.160000000001</v>
          </cell>
          <cell r="H1146">
            <v>6890.389999999999</v>
          </cell>
          <cell r="I1146">
            <v>6160</v>
          </cell>
          <cell r="J1146">
            <v>13840.939999999999</v>
          </cell>
          <cell r="K1146">
            <v>121.34000000000106</v>
          </cell>
        </row>
        <row r="1147"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E1148">
            <v>66.27</v>
          </cell>
          <cell r="F1148">
            <v>113.51</v>
          </cell>
          <cell r="G1148">
            <v>1087.32</v>
          </cell>
          <cell r="H1148">
            <v>1056.52</v>
          </cell>
          <cell r="I1148">
            <v>0</v>
          </cell>
          <cell r="J1148">
            <v>1170.03</v>
          </cell>
          <cell r="K1148">
            <v>97.06999999999994</v>
          </cell>
        </row>
        <row r="1149">
          <cell r="E1149">
            <v>1.99</v>
          </cell>
          <cell r="F1149">
            <v>145.51</v>
          </cell>
          <cell r="G1149">
            <v>35.410000000000004</v>
          </cell>
          <cell r="H1149">
            <v>34.46</v>
          </cell>
          <cell r="I1149">
            <v>0</v>
          </cell>
          <cell r="J1149">
            <v>179.97</v>
          </cell>
          <cell r="K1149">
            <v>2.940000000000005</v>
          </cell>
        </row>
        <row r="1150">
          <cell r="E1150">
            <v>274.29</v>
          </cell>
          <cell r="F1150">
            <v>-274.29</v>
          </cell>
          <cell r="G1150">
            <v>11227.679999999998</v>
          </cell>
          <cell r="H1150">
            <v>10909.779999999999</v>
          </cell>
          <cell r="I1150">
            <v>11227.679999999998</v>
          </cell>
          <cell r="J1150">
            <v>-592.1900000000005</v>
          </cell>
          <cell r="K1150">
            <v>592.1900000000005</v>
          </cell>
        </row>
        <row r="1151">
          <cell r="E1151">
            <v>446.13</v>
          </cell>
          <cell r="F1151">
            <v>-4954.03</v>
          </cell>
          <cell r="G1151">
            <v>7327.49</v>
          </cell>
          <cell r="H1151">
            <v>7120.0599999999995</v>
          </cell>
          <cell r="I1151">
            <v>10785.439880000002</v>
          </cell>
          <cell r="J1151">
            <v>-8619.409880000003</v>
          </cell>
          <cell r="K1151">
            <v>653.5600000000004</v>
          </cell>
        </row>
        <row r="1152">
          <cell r="E1152">
            <v>49.37</v>
          </cell>
          <cell r="F1152">
            <v>-11136.72</v>
          </cell>
          <cell r="G1152">
            <v>969.2399999999999</v>
          </cell>
          <cell r="H1152">
            <v>941.6299999999999</v>
          </cell>
          <cell r="I1152">
            <v>0</v>
          </cell>
          <cell r="J1152">
            <v>-10195.09</v>
          </cell>
          <cell r="K1152">
            <v>76.98000000000002</v>
          </cell>
        </row>
        <row r="1154">
          <cell r="E1154">
            <v>0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E1155">
            <v>1325.68</v>
          </cell>
          <cell r="F1155">
            <v>43387.65</v>
          </cell>
          <cell r="G1155">
            <v>35455.68</v>
          </cell>
          <cell r="H1155">
            <v>34156.65</v>
          </cell>
          <cell r="I1155">
            <v>0</v>
          </cell>
          <cell r="J1155">
            <v>77544.3</v>
          </cell>
          <cell r="K1155">
            <v>2624.709999999999</v>
          </cell>
        </row>
        <row r="1156">
          <cell r="E1156">
            <v>-148.41</v>
          </cell>
          <cell r="F1156">
            <v>148.41</v>
          </cell>
          <cell r="G1156">
            <v>12409.559999999998</v>
          </cell>
          <cell r="H1156">
            <v>11448.58</v>
          </cell>
          <cell r="I1156">
            <v>12409.559999999998</v>
          </cell>
          <cell r="J1156">
            <v>-812.5699999999979</v>
          </cell>
          <cell r="K1156">
            <v>812.5699999999979</v>
          </cell>
        </row>
        <row r="1157">
          <cell r="E1157">
            <v>516.95</v>
          </cell>
          <cell r="F1157">
            <v>-516.95</v>
          </cell>
          <cell r="G1157">
            <v>13827.480000000003</v>
          </cell>
          <cell r="H1157">
            <v>13320.82</v>
          </cell>
          <cell r="I1157">
            <v>13827.480000000003</v>
          </cell>
          <cell r="J1157">
            <v>-1023.6100000000042</v>
          </cell>
          <cell r="K1157">
            <v>1023.6100000000042</v>
          </cell>
        </row>
        <row r="1158">
          <cell r="E1158">
            <v>839.61</v>
          </cell>
          <cell r="F1158">
            <v>-839.61</v>
          </cell>
          <cell r="G1158">
            <v>22455.24</v>
          </cell>
          <cell r="H1158">
            <v>21632.53</v>
          </cell>
          <cell r="I1158">
            <v>22455.24</v>
          </cell>
          <cell r="J1158">
            <v>-1662.3200000000033</v>
          </cell>
          <cell r="K1158">
            <v>1662.3200000000033</v>
          </cell>
        </row>
        <row r="1159">
          <cell r="E1159">
            <v>1193.1</v>
          </cell>
          <cell r="F1159">
            <v>-1193.1</v>
          </cell>
          <cell r="G1159">
            <v>31910.16</v>
          </cell>
          <cell r="H1159">
            <v>30741.020000000004</v>
          </cell>
          <cell r="I1159">
            <v>31910.16</v>
          </cell>
          <cell r="J1159">
            <v>-2362.2399999999943</v>
          </cell>
          <cell r="K1159">
            <v>2362.239999999998</v>
          </cell>
        </row>
        <row r="1160">
          <cell r="E1160">
            <v>883.79</v>
          </cell>
          <cell r="F1160">
            <v>-883.79</v>
          </cell>
          <cell r="G1160">
            <v>23637.119999999995</v>
          </cell>
          <cell r="H1160">
            <v>22771.090000000004</v>
          </cell>
          <cell r="I1160">
            <v>23637.119999999995</v>
          </cell>
          <cell r="J1160">
            <v>-1749.8199999999924</v>
          </cell>
          <cell r="K1160">
            <v>1749.8199999999924</v>
          </cell>
        </row>
        <row r="1161">
          <cell r="E1161">
            <v>0</v>
          </cell>
          <cell r="F1161">
            <v>0</v>
          </cell>
          <cell r="G1161">
            <v>824.1800000000001</v>
          </cell>
          <cell r="H1161">
            <v>1701.08</v>
          </cell>
          <cell r="I1161">
            <v>824.1800000000001</v>
          </cell>
          <cell r="J1161">
            <v>876.8999999999999</v>
          </cell>
          <cell r="K1161">
            <v>-876.8999999999999</v>
          </cell>
        </row>
        <row r="1162">
          <cell r="E1162">
            <v>0</v>
          </cell>
          <cell r="F1162">
            <v>0</v>
          </cell>
          <cell r="G1162">
            <v>13681.740000000002</v>
          </cell>
          <cell r="H1162">
            <v>13278.640000000001</v>
          </cell>
          <cell r="I1162">
            <v>13681.740000000002</v>
          </cell>
          <cell r="J1162">
            <v>-403.10000000000036</v>
          </cell>
          <cell r="K1162">
            <v>403.10000000000036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="90" zoomScaleNormal="90" workbookViewId="0" topLeftCell="A1">
      <selection activeCell="F38" sqref="F38"/>
    </sheetView>
  </sheetViews>
  <sheetFormatPr defaultColWidth="12.57421875" defaultRowHeight="12.75"/>
  <cols>
    <col min="1" max="1" width="8.140625" style="0" customWidth="1"/>
    <col min="2" max="2" width="20.28125" style="0" customWidth="1"/>
    <col min="3" max="3" width="6.421875" style="0" customWidth="1"/>
    <col min="4" max="4" width="18.140625" style="0" customWidth="1"/>
    <col min="5" max="5" width="20.7109375" style="0" customWidth="1"/>
    <col min="6" max="6" width="19.00390625" style="0" customWidth="1"/>
    <col min="7" max="7" width="20.57421875" style="0" customWidth="1"/>
    <col min="8" max="8" width="21.57421875" style="0" customWidth="1"/>
    <col min="9" max="9" width="18.140625" style="0" customWidth="1"/>
    <col min="10" max="10" width="24.57421875" style="0" customWidth="1"/>
    <col min="11" max="11" width="24.140625" style="0" customWidth="1"/>
    <col min="12" max="255" width="11.57421875" style="0" customWidth="1"/>
    <col min="256" max="16384" width="11.574218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>
      <c r="A3" s="3" t="s">
        <v>1</v>
      </c>
      <c r="B3" s="4" t="s">
        <v>2</v>
      </c>
      <c r="C3" s="4"/>
      <c r="D3" s="5" t="s">
        <v>3</v>
      </c>
      <c r="E3" s="5" t="s">
        <v>4</v>
      </c>
      <c r="F3" s="4" t="s">
        <v>5</v>
      </c>
      <c r="G3" s="4" t="s">
        <v>6</v>
      </c>
      <c r="H3" s="4" t="s">
        <v>7</v>
      </c>
      <c r="I3" s="5" t="s">
        <v>8</v>
      </c>
      <c r="J3" s="5" t="s">
        <v>9</v>
      </c>
      <c r="K3" s="5" t="s">
        <v>10</v>
      </c>
    </row>
    <row r="4" spans="1:11" ht="29.25" customHeight="1">
      <c r="A4" s="3"/>
      <c r="B4" s="4" t="s">
        <v>11</v>
      </c>
      <c r="C4" s="4" t="s">
        <v>12</v>
      </c>
      <c r="D4" s="5"/>
      <c r="E4" s="5"/>
      <c r="F4" s="4"/>
      <c r="G4" s="4"/>
      <c r="H4" s="4"/>
      <c r="I4" s="4"/>
      <c r="J4" s="4"/>
      <c r="K4" s="5"/>
    </row>
    <row r="5" spans="1:11" ht="12.75" hidden="1">
      <c r="A5" s="2">
        <v>3</v>
      </c>
      <c r="B5" s="2"/>
      <c r="C5" s="2"/>
      <c r="D5" s="3">
        <f>'[1]Лицевые счета домов свод'!E1137</f>
        <v>2739.74</v>
      </c>
      <c r="E5" s="3">
        <f>'[1]Лицевые счета домов свод'!F1137</f>
        <v>-158170.58</v>
      </c>
      <c r="F5" s="3">
        <f>'[1]Лицевые счета домов свод'!G1137</f>
        <v>73275.12000000001</v>
      </c>
      <c r="G5" s="3">
        <f>'[1]Лицевые счета домов свод'!H1137</f>
        <v>70590.41</v>
      </c>
      <c r="H5" s="3">
        <f>'[1]Лицевые счета домов свод'!I1137</f>
        <v>75758.79</v>
      </c>
      <c r="I5" s="3">
        <f>'[1]Лицевые счета домов свод'!J1137</f>
        <v>-163338.95999999996</v>
      </c>
      <c r="J5" s="3">
        <f>'[1]Лицевые счета домов свод'!K1137</f>
        <v>5424.450000000012</v>
      </c>
      <c r="K5" s="2"/>
    </row>
    <row r="6" spans="1:11" ht="12.75" hidden="1">
      <c r="A6" s="2"/>
      <c r="B6" s="2"/>
      <c r="C6" s="2"/>
      <c r="D6" s="3">
        <f>'[1]Лицевые счета домов свод'!E1138</f>
        <v>0</v>
      </c>
      <c r="E6" s="3">
        <f>'[1]Лицевые счета домов свод'!F1138</f>
        <v>0</v>
      </c>
      <c r="F6" s="3">
        <f>'[1]Лицевые счета домов свод'!G1138</f>
        <v>0</v>
      </c>
      <c r="G6" s="3">
        <f>'[1]Лицевые счета домов свод'!H1138</f>
        <v>0</v>
      </c>
      <c r="H6" s="3">
        <f>'[1]Лицевые счета домов свод'!I1138</f>
        <v>0</v>
      </c>
      <c r="I6" s="3">
        <f>'[1]Лицевые счета домов свод'!J1138</f>
        <v>0</v>
      </c>
      <c r="J6" s="3">
        <f>'[1]Лицевые счета домов свод'!K1138</f>
        <v>0</v>
      </c>
      <c r="K6" s="2"/>
    </row>
    <row r="7" spans="1:11" ht="12.75" hidden="1">
      <c r="A7" s="2"/>
      <c r="B7" s="2"/>
      <c r="C7" s="2"/>
      <c r="D7" s="3">
        <f>'[1]Лицевые счета домов свод'!E1139</f>
        <v>1325.68</v>
      </c>
      <c r="E7" s="3">
        <f>'[1]Лицевые счета домов свод'!F1139</f>
        <v>31175.36</v>
      </c>
      <c r="F7" s="3">
        <f>'[1]Лицевые счета домов свод'!G1139</f>
        <v>26591.76</v>
      </c>
      <c r="G7" s="3">
        <f>'[1]Лицевые счета домов свод'!H1139</f>
        <v>27525.750000000004</v>
      </c>
      <c r="H7" s="3">
        <f>'[1]Лицевые счета домов свод'!I1139</f>
        <v>0</v>
      </c>
      <c r="I7" s="3">
        <f>'[1]Лицевые счета домов свод'!J1139</f>
        <v>58701.11</v>
      </c>
      <c r="J7" s="3">
        <f>'[1]Лицевые счета домов свод'!K1139</f>
        <v>391.68999999999505</v>
      </c>
      <c r="K7" s="2"/>
    </row>
    <row r="8" spans="1:11" ht="12.75" hidden="1">
      <c r="A8" s="2"/>
      <c r="B8" s="2"/>
      <c r="C8" s="2"/>
      <c r="D8" s="3">
        <f>'[1]Лицевые счета домов свод'!E1140</f>
        <v>0</v>
      </c>
      <c r="E8" s="3">
        <f>'[1]Лицевые счета домов свод'!F1140</f>
        <v>0</v>
      </c>
      <c r="F8" s="3">
        <f>'[1]Лицевые счета домов свод'!G1140</f>
        <v>0</v>
      </c>
      <c r="G8" s="3">
        <f>'[1]Лицевые счета домов свод'!H1140</f>
        <v>0</v>
      </c>
      <c r="H8" s="3">
        <f>'[1]Лицевые счета домов свод'!I1140</f>
        <v>0</v>
      </c>
      <c r="I8" s="3">
        <f>'[1]Лицевые счета домов свод'!J1140</f>
        <v>0</v>
      </c>
      <c r="J8" s="3">
        <f>'[1]Лицевые счета домов свод'!K1140</f>
        <v>0</v>
      </c>
      <c r="K8" s="2"/>
    </row>
    <row r="9" spans="1:11" ht="12.75" hidden="1">
      <c r="A9" s="2"/>
      <c r="B9" s="2"/>
      <c r="C9" s="2"/>
      <c r="D9" s="3">
        <f>'[1]Лицевые счета домов свод'!E1141</f>
        <v>0</v>
      </c>
      <c r="E9" s="3">
        <f>'[1]Лицевые счета домов свод'!F1141</f>
        <v>0</v>
      </c>
      <c r="F9" s="3">
        <f>'[1]Лицевые счета домов свод'!G1141</f>
        <v>0</v>
      </c>
      <c r="G9" s="3">
        <f>'[1]Лицевые счета домов свод'!H1141</f>
        <v>0</v>
      </c>
      <c r="H9" s="3">
        <f>'[1]Лицевые счета домов свод'!I1141</f>
        <v>0</v>
      </c>
      <c r="I9" s="3">
        <f>'[1]Лицевые счета домов свод'!J1141</f>
        <v>0</v>
      </c>
      <c r="J9" s="3">
        <f>'[1]Лицевые счета домов свод'!K1141</f>
        <v>0</v>
      </c>
      <c r="K9" s="2"/>
    </row>
    <row r="10" spans="1:11" ht="12.75" hidden="1">
      <c r="A10" s="2"/>
      <c r="B10" s="2"/>
      <c r="C10" s="2"/>
      <c r="D10" s="3">
        <f>'[1]Лицевые счета домов свод'!E1142</f>
        <v>0</v>
      </c>
      <c r="E10" s="3">
        <f>'[1]Лицевые счета домов свод'!F1142</f>
        <v>0</v>
      </c>
      <c r="F10" s="3">
        <f>'[1]Лицевые счета домов свод'!G1142</f>
        <v>0</v>
      </c>
      <c r="G10" s="3">
        <f>'[1]Лицевые счета домов свод'!H1142</f>
        <v>0</v>
      </c>
      <c r="H10" s="3">
        <f>'[1]Лицевые счета домов свод'!I1142</f>
        <v>0</v>
      </c>
      <c r="I10" s="3">
        <f>'[1]Лицевые счета домов свод'!J1142</f>
        <v>0</v>
      </c>
      <c r="J10" s="3">
        <f>'[1]Лицевые счета домов свод'!K1142</f>
        <v>0</v>
      </c>
      <c r="K10" s="2"/>
    </row>
    <row r="11" spans="1:11" ht="12.75" hidden="1">
      <c r="A11" s="2"/>
      <c r="B11" s="2"/>
      <c r="C11" s="2"/>
      <c r="D11" s="3">
        <f>SUM(D5:D10)</f>
        <v>4065.42</v>
      </c>
      <c r="E11" s="3">
        <f>SUM(E5:E10)</f>
        <v>-126995.21999999999</v>
      </c>
      <c r="F11" s="3">
        <f>SUM(F5:F10)</f>
        <v>99866.88</v>
      </c>
      <c r="G11" s="3">
        <f>SUM(G5:G10)</f>
        <v>98116.16</v>
      </c>
      <c r="H11" s="3">
        <f>SUM(H5:H10)</f>
        <v>75758.79</v>
      </c>
      <c r="I11" s="3">
        <f>SUM(I5:I10)</f>
        <v>-104637.84999999996</v>
      </c>
      <c r="J11" s="3">
        <f>SUM(J5:J10)</f>
        <v>5816.140000000007</v>
      </c>
      <c r="K11" s="2"/>
    </row>
    <row r="12" spans="1:11" ht="12.75" hidden="1">
      <c r="A12" s="2"/>
      <c r="B12" s="2"/>
      <c r="C12" s="2"/>
      <c r="D12" s="3">
        <f>'[1]Лицевые счета домов свод'!E1144</f>
        <v>1062.98</v>
      </c>
      <c r="E12" s="3">
        <f>'[1]Лицевые счета домов свод'!F1144</f>
        <v>-62922.3</v>
      </c>
      <c r="F12" s="3">
        <f>'[1]Лицевые счета домов свод'!G1144</f>
        <v>23081.640000000003</v>
      </c>
      <c r="G12" s="3">
        <f>'[1]Лицевые счета домов свод'!H1144</f>
        <v>22428.220000000005</v>
      </c>
      <c r="H12" s="3">
        <f>'[1]Лицевые счета домов свод'!I1144</f>
        <v>44603.85999999999</v>
      </c>
      <c r="I12" s="3">
        <f>'[1]Лицевые счета домов свод'!J1144</f>
        <v>-85097.94</v>
      </c>
      <c r="J12" s="3">
        <f>'[1]Лицевые счета домов свод'!K1144</f>
        <v>1716.3999999999978</v>
      </c>
      <c r="K12" s="2"/>
    </row>
    <row r="13" spans="1:11" ht="12.75" hidden="1">
      <c r="A13" s="2"/>
      <c r="B13" s="2"/>
      <c r="C13" s="2"/>
      <c r="D13" s="3">
        <f>'[1]Лицевые счета домов свод'!E1145</f>
        <v>873.96</v>
      </c>
      <c r="E13" s="3">
        <f>'[1]Лицевые счета домов свод'!F1145</f>
        <v>-873.96</v>
      </c>
      <c r="F13" s="3">
        <f>'[1]Лицевые счета домов свод'!G1145</f>
        <v>21273.36</v>
      </c>
      <c r="G13" s="3">
        <f>'[1]Лицевые счета домов свод'!H1145</f>
        <v>20671.190000000002</v>
      </c>
      <c r="H13" s="3">
        <f>'[1]Лицевые счета домов свод'!I1145</f>
        <v>21273.36</v>
      </c>
      <c r="I13" s="3">
        <f>'[1]Лицевые счета домов свод'!J1145</f>
        <v>-1476.1299999999974</v>
      </c>
      <c r="J13" s="3">
        <f>'[1]Лицевые счета домов свод'!K1145</f>
        <v>1476.1299999999974</v>
      </c>
      <c r="K13" s="2"/>
    </row>
    <row r="14" spans="1:11" ht="12.75" hidden="1">
      <c r="A14" s="2"/>
      <c r="B14" s="2"/>
      <c r="C14" s="2"/>
      <c r="D14" s="3">
        <f>'[1]Лицевые счета домов свод'!E1146</f>
        <v>-79.43</v>
      </c>
      <c r="E14" s="3">
        <f>'[1]Лицевые счета домов свод'!F1146</f>
        <v>13110.55</v>
      </c>
      <c r="F14" s="3">
        <f>'[1]Лицевые счета домов свод'!G1146</f>
        <v>7091.160000000001</v>
      </c>
      <c r="G14" s="3">
        <f>'[1]Лицевые счета домов свод'!H1146</f>
        <v>6890.389999999999</v>
      </c>
      <c r="H14" s="3">
        <f>'[1]Лицевые счета домов свод'!I1146</f>
        <v>6160</v>
      </c>
      <c r="I14" s="3">
        <f>'[1]Лицевые счета домов свод'!J1146</f>
        <v>13840.939999999999</v>
      </c>
      <c r="J14" s="3">
        <f>'[1]Лицевые счета домов свод'!K1146</f>
        <v>121.34000000000106</v>
      </c>
      <c r="K14" s="2"/>
    </row>
    <row r="15" spans="1:11" ht="12.75" hidden="1">
      <c r="A15" s="2"/>
      <c r="B15" s="2"/>
      <c r="C15" s="2"/>
      <c r="D15" s="3">
        <f>'[1]Лицевые счета домов свод'!E1147</f>
        <v>0</v>
      </c>
      <c r="E15" s="3">
        <f>'[1]Лицевые счета домов свод'!F1147</f>
        <v>0</v>
      </c>
      <c r="F15" s="3">
        <f>'[1]Лицевые счета домов свод'!G1147</f>
        <v>0</v>
      </c>
      <c r="G15" s="3">
        <f>'[1]Лицевые счета домов свод'!H1147</f>
        <v>0</v>
      </c>
      <c r="H15" s="3">
        <f>'[1]Лицевые счета домов свод'!I1147</f>
        <v>0</v>
      </c>
      <c r="I15" s="3">
        <f>'[1]Лицевые счета домов свод'!J1147</f>
        <v>0</v>
      </c>
      <c r="J15" s="3">
        <f>'[1]Лицевые счета домов свод'!K1147</f>
        <v>0</v>
      </c>
      <c r="K15" s="2"/>
    </row>
    <row r="16" spans="1:11" ht="12.75" hidden="1">
      <c r="A16" s="2"/>
      <c r="B16" s="2"/>
      <c r="C16" s="2"/>
      <c r="D16" s="3">
        <f>'[1]Лицевые счета домов свод'!E1148</f>
        <v>66.27</v>
      </c>
      <c r="E16" s="3">
        <f>'[1]Лицевые счета домов свод'!F1148</f>
        <v>113.51</v>
      </c>
      <c r="F16" s="3">
        <f>'[1]Лицевые счета домов свод'!G1148</f>
        <v>1087.32</v>
      </c>
      <c r="G16" s="3">
        <f>'[1]Лицевые счета домов свод'!H1148</f>
        <v>1056.52</v>
      </c>
      <c r="H16" s="3">
        <f>'[1]Лицевые счета домов свод'!I1148</f>
        <v>0</v>
      </c>
      <c r="I16" s="3">
        <f>'[1]Лицевые счета домов свод'!J1148</f>
        <v>1170.03</v>
      </c>
      <c r="J16" s="3">
        <f>'[1]Лицевые счета домов свод'!K1148</f>
        <v>97.06999999999994</v>
      </c>
      <c r="K16" s="2"/>
    </row>
    <row r="17" spans="1:11" ht="12.75" hidden="1">
      <c r="A17" s="2"/>
      <c r="B17" s="2"/>
      <c r="C17" s="2"/>
      <c r="D17" s="3">
        <f>'[1]Лицевые счета домов свод'!E1149</f>
        <v>1.99</v>
      </c>
      <c r="E17" s="3">
        <f>'[1]Лицевые счета домов свод'!F1149</f>
        <v>145.51</v>
      </c>
      <c r="F17" s="3">
        <f>'[1]Лицевые счета домов свод'!G1149</f>
        <v>35.410000000000004</v>
      </c>
      <c r="G17" s="3">
        <f>'[1]Лицевые счета домов свод'!H1149</f>
        <v>34.46</v>
      </c>
      <c r="H17" s="3">
        <f>'[1]Лицевые счета домов свод'!I1149</f>
        <v>0</v>
      </c>
      <c r="I17" s="3">
        <f>'[1]Лицевые счета домов свод'!J1149</f>
        <v>179.97</v>
      </c>
      <c r="J17" s="3">
        <f>'[1]Лицевые счета домов свод'!K1149</f>
        <v>2.940000000000005</v>
      </c>
      <c r="K17" s="2"/>
    </row>
    <row r="18" spans="1:11" ht="12.75" hidden="1">
      <c r="A18" s="2"/>
      <c r="B18" s="2"/>
      <c r="C18" s="2"/>
      <c r="D18" s="3">
        <f>'[1]Лицевые счета домов свод'!E1150</f>
        <v>274.29</v>
      </c>
      <c r="E18" s="3">
        <f>'[1]Лицевые счета домов свод'!F1150</f>
        <v>-274.29</v>
      </c>
      <c r="F18" s="3">
        <f>'[1]Лицевые счета домов свод'!G1150</f>
        <v>11227.679999999998</v>
      </c>
      <c r="G18" s="3">
        <f>'[1]Лицевые счета домов свод'!H1150</f>
        <v>10909.779999999999</v>
      </c>
      <c r="H18" s="3">
        <f>'[1]Лицевые счета домов свод'!I1150</f>
        <v>11227.679999999998</v>
      </c>
      <c r="I18" s="3">
        <f>'[1]Лицевые счета домов свод'!J1150</f>
        <v>-592.1900000000005</v>
      </c>
      <c r="J18" s="3">
        <f>'[1]Лицевые счета домов свод'!K1150</f>
        <v>592.1900000000005</v>
      </c>
      <c r="K18" s="2"/>
    </row>
    <row r="19" spans="1:11" ht="12.75" hidden="1">
      <c r="A19" s="2"/>
      <c r="B19" s="2"/>
      <c r="C19" s="2"/>
      <c r="D19" s="3">
        <f>'[1]Лицевые счета домов свод'!E1151</f>
        <v>446.13</v>
      </c>
      <c r="E19" s="3">
        <f>'[1]Лицевые счета домов свод'!F1151</f>
        <v>-4954.03</v>
      </c>
      <c r="F19" s="3">
        <f>'[1]Лицевые счета домов свод'!G1151</f>
        <v>7327.49</v>
      </c>
      <c r="G19" s="3">
        <f>'[1]Лицевые счета домов свод'!H1151</f>
        <v>7120.0599999999995</v>
      </c>
      <c r="H19" s="3">
        <f>'[1]Лицевые счета домов свод'!I1151</f>
        <v>10785.439880000002</v>
      </c>
      <c r="I19" s="3">
        <f>'[1]Лицевые счета домов свод'!J1151</f>
        <v>-8619.409880000003</v>
      </c>
      <c r="J19" s="3">
        <f>'[1]Лицевые счета домов свод'!K1151</f>
        <v>653.5600000000004</v>
      </c>
      <c r="K19" s="2"/>
    </row>
    <row r="20" spans="1:11" ht="12.75" hidden="1">
      <c r="A20" s="2"/>
      <c r="B20" s="2"/>
      <c r="C20" s="2"/>
      <c r="D20" s="3">
        <f>'[1]Лицевые счета домов свод'!E1152</f>
        <v>49.37</v>
      </c>
      <c r="E20" s="3">
        <f>'[1]Лицевые счета домов свод'!F1152</f>
        <v>-11136.72</v>
      </c>
      <c r="F20" s="3">
        <f>'[1]Лицевые счета домов свод'!G1152</f>
        <v>969.2399999999999</v>
      </c>
      <c r="G20" s="3">
        <f>'[1]Лицевые счета домов свод'!H1152</f>
        <v>941.6299999999999</v>
      </c>
      <c r="H20" s="3">
        <f>'[1]Лицевые счета домов свод'!I1152</f>
        <v>0</v>
      </c>
      <c r="I20" s="3">
        <f>'[1]Лицевые счета домов свод'!J1152</f>
        <v>-10195.09</v>
      </c>
      <c r="J20" s="3">
        <f>'[1]Лицевые счета домов свод'!K1152</f>
        <v>76.98000000000002</v>
      </c>
      <c r="K20" s="2"/>
    </row>
    <row r="21" spans="1:11" ht="12.75" hidden="1">
      <c r="A21" s="2"/>
      <c r="B21" s="2"/>
      <c r="C21" s="2"/>
      <c r="D21" s="3">
        <f>SUM(D12:D20)</f>
        <v>2695.56</v>
      </c>
      <c r="E21" s="3">
        <f>SUM(E12:E20)</f>
        <v>-66791.73</v>
      </c>
      <c r="F21" s="3">
        <f>SUM(F12:F20)</f>
        <v>72093.3</v>
      </c>
      <c r="G21" s="3">
        <f>SUM(G12:G20)</f>
        <v>70052.25</v>
      </c>
      <c r="H21" s="6">
        <f>SUM(H12:H20)</f>
        <v>94050.33987999998</v>
      </c>
      <c r="I21" s="6">
        <f>SUM(I12:I20)</f>
        <v>-90789.81988000001</v>
      </c>
      <c r="J21" s="3">
        <f>SUM(J12:J20)</f>
        <v>4736.609999999997</v>
      </c>
      <c r="K21" s="2"/>
    </row>
    <row r="22" spans="1:11" ht="12.75" hidden="1">
      <c r="A22" s="2"/>
      <c r="B22" s="2"/>
      <c r="C22" s="2"/>
      <c r="D22" s="3">
        <f>'[1]Лицевые счета домов свод'!E1154</f>
        <v>0</v>
      </c>
      <c r="E22" s="3">
        <f>'[1]Лицевые счета домов свод'!F1154</f>
        <v>0</v>
      </c>
      <c r="F22" s="3">
        <f>'[1]Лицевые счета домов свод'!G1154</f>
        <v>0</v>
      </c>
      <c r="G22" s="3">
        <f>'[1]Лицевые счета домов свод'!H1154</f>
        <v>0</v>
      </c>
      <c r="H22" s="3">
        <f>'[1]Лицевые счета домов свод'!I1154</f>
        <v>0</v>
      </c>
      <c r="I22" s="3">
        <f>'[1]Лицевые счета домов свод'!J1154</f>
        <v>0</v>
      </c>
      <c r="J22" s="3">
        <f>'[1]Лицевые счета домов свод'!K1154</f>
        <v>0</v>
      </c>
      <c r="K22" s="2"/>
    </row>
    <row r="23" spans="1:11" ht="12.75" hidden="1">
      <c r="A23" s="2"/>
      <c r="B23" s="2"/>
      <c r="C23" s="2"/>
      <c r="D23" s="3">
        <f>'[1]Лицевые счета домов свод'!E1155</f>
        <v>1325.68</v>
      </c>
      <c r="E23" s="3">
        <f>'[1]Лицевые счета домов свод'!F1155</f>
        <v>43387.65</v>
      </c>
      <c r="F23" s="3">
        <f>'[1]Лицевые счета домов свод'!G1155</f>
        <v>35455.68</v>
      </c>
      <c r="G23" s="3">
        <f>'[1]Лицевые счета домов свод'!H1155</f>
        <v>34156.65</v>
      </c>
      <c r="H23" s="3">
        <f>'[1]Лицевые счета домов свод'!I1155</f>
        <v>0</v>
      </c>
      <c r="I23" s="3">
        <f>'[1]Лицевые счета домов свод'!J1155</f>
        <v>77544.3</v>
      </c>
      <c r="J23" s="3">
        <f>'[1]Лицевые счета домов свод'!K1155</f>
        <v>2624.709999999999</v>
      </c>
      <c r="K23" s="2"/>
    </row>
    <row r="24" spans="1:11" ht="12.75" hidden="1">
      <c r="A24" s="2"/>
      <c r="B24" s="2"/>
      <c r="C24" s="2"/>
      <c r="D24" s="3">
        <f>'[1]Лицевые счета домов свод'!E1156</f>
        <v>-148.41</v>
      </c>
      <c r="E24" s="3">
        <f>'[1]Лицевые счета домов свод'!F1156</f>
        <v>148.41</v>
      </c>
      <c r="F24" s="3">
        <f>'[1]Лицевые счета домов свод'!G1156</f>
        <v>12409.559999999998</v>
      </c>
      <c r="G24" s="3">
        <f>'[1]Лицевые счета домов свод'!H1156</f>
        <v>11448.58</v>
      </c>
      <c r="H24" s="3">
        <f>'[1]Лицевые счета домов свод'!I1156</f>
        <v>12409.559999999998</v>
      </c>
      <c r="I24" s="3">
        <f>'[1]Лицевые счета домов свод'!J1156</f>
        <v>-812.5699999999979</v>
      </c>
      <c r="J24" s="3">
        <f>'[1]Лицевые счета домов свод'!K1156</f>
        <v>812.5699999999979</v>
      </c>
      <c r="K24" s="2"/>
    </row>
    <row r="25" spans="1:11" ht="12.75" hidden="1">
      <c r="A25" s="2"/>
      <c r="B25" s="2"/>
      <c r="C25" s="2"/>
      <c r="D25" s="3">
        <f>'[1]Лицевые счета домов свод'!E1157</f>
        <v>516.95</v>
      </c>
      <c r="E25" s="3">
        <f>'[1]Лицевые счета домов свод'!F1157</f>
        <v>-516.95</v>
      </c>
      <c r="F25" s="3">
        <f>'[1]Лицевые счета домов свод'!G1157</f>
        <v>13827.480000000003</v>
      </c>
      <c r="G25" s="3">
        <f>'[1]Лицевые счета домов свод'!H1157</f>
        <v>13320.82</v>
      </c>
      <c r="H25" s="3">
        <f>'[1]Лицевые счета домов свод'!I1157</f>
        <v>13827.480000000003</v>
      </c>
      <c r="I25" s="3">
        <f>'[1]Лицевые счета домов свод'!J1157</f>
        <v>-1023.6100000000042</v>
      </c>
      <c r="J25" s="3">
        <f>'[1]Лицевые счета домов свод'!K1157</f>
        <v>1023.6100000000042</v>
      </c>
      <c r="K25" s="2"/>
    </row>
    <row r="26" spans="1:11" ht="12.75" hidden="1">
      <c r="A26" s="2"/>
      <c r="B26" s="2"/>
      <c r="C26" s="2"/>
      <c r="D26" s="3">
        <f>'[1]Лицевые счета домов свод'!E1158</f>
        <v>839.61</v>
      </c>
      <c r="E26" s="3">
        <f>'[1]Лицевые счета домов свод'!F1158</f>
        <v>-839.61</v>
      </c>
      <c r="F26" s="3">
        <f>'[1]Лицевые счета домов свод'!G1158</f>
        <v>22455.24</v>
      </c>
      <c r="G26" s="3">
        <f>'[1]Лицевые счета домов свод'!H1158</f>
        <v>21632.53</v>
      </c>
      <c r="H26" s="3">
        <f>'[1]Лицевые счета домов свод'!I1158</f>
        <v>22455.24</v>
      </c>
      <c r="I26" s="3">
        <f>'[1]Лицевые счета домов свод'!J1158</f>
        <v>-1662.3200000000033</v>
      </c>
      <c r="J26" s="3">
        <f>'[1]Лицевые счета домов свод'!K1158</f>
        <v>1662.3200000000033</v>
      </c>
      <c r="K26" s="2"/>
    </row>
    <row r="27" spans="1:11" ht="12.75" hidden="1">
      <c r="A27" s="2"/>
      <c r="B27" s="2"/>
      <c r="C27" s="2"/>
      <c r="D27" s="3">
        <f>'[1]Лицевые счета домов свод'!E1159</f>
        <v>1193.1</v>
      </c>
      <c r="E27" s="3">
        <f>'[1]Лицевые счета домов свод'!F1159</f>
        <v>-1193.1</v>
      </c>
      <c r="F27" s="3">
        <f>'[1]Лицевые счета домов свод'!G1159</f>
        <v>31910.16</v>
      </c>
      <c r="G27" s="3">
        <f>'[1]Лицевые счета домов свод'!H1159</f>
        <v>30741.020000000004</v>
      </c>
      <c r="H27" s="3">
        <f>'[1]Лицевые счета домов свод'!I1159</f>
        <v>31910.16</v>
      </c>
      <c r="I27" s="3">
        <f>'[1]Лицевые счета домов свод'!J1159</f>
        <v>-2362.2399999999943</v>
      </c>
      <c r="J27" s="3">
        <f>'[1]Лицевые счета домов свод'!K1159</f>
        <v>2362.239999999998</v>
      </c>
      <c r="K27" s="2"/>
    </row>
    <row r="28" spans="1:11" ht="12.75" hidden="1">
      <c r="A28" s="2"/>
      <c r="B28" s="2"/>
      <c r="C28" s="2"/>
      <c r="D28" s="3">
        <f>'[1]Лицевые счета домов свод'!E1160</f>
        <v>883.79</v>
      </c>
      <c r="E28" s="3">
        <f>'[1]Лицевые счета домов свод'!F1160</f>
        <v>-883.79</v>
      </c>
      <c r="F28" s="3">
        <f>'[1]Лицевые счета домов свод'!G1160</f>
        <v>23637.119999999995</v>
      </c>
      <c r="G28" s="3">
        <f>'[1]Лицевые счета домов свод'!H1160</f>
        <v>22771.090000000004</v>
      </c>
      <c r="H28" s="3">
        <f>'[1]Лицевые счета домов свод'!I1160</f>
        <v>23637.119999999995</v>
      </c>
      <c r="I28" s="3">
        <f>'[1]Лицевые счета домов свод'!J1160</f>
        <v>-1749.8199999999924</v>
      </c>
      <c r="J28" s="3">
        <f>'[1]Лицевые счета домов свод'!K1160</f>
        <v>1749.8199999999924</v>
      </c>
      <c r="K28" s="2"/>
    </row>
    <row r="29" spans="1:11" ht="12.75" hidden="1">
      <c r="A29" s="2"/>
      <c r="B29" s="2"/>
      <c r="C29" s="2"/>
      <c r="D29" s="3">
        <f>'[1]Лицевые счета домов свод'!E1161</f>
        <v>0</v>
      </c>
      <c r="E29" s="3">
        <f>'[1]Лицевые счета домов свод'!F1161</f>
        <v>0</v>
      </c>
      <c r="F29" s="3">
        <f>'[1]Лицевые счета домов свод'!G1161</f>
        <v>824.1800000000001</v>
      </c>
      <c r="G29" s="3">
        <f>'[1]Лицевые счета домов свод'!H1161</f>
        <v>1701.08</v>
      </c>
      <c r="H29" s="3">
        <f>'[1]Лицевые счета домов свод'!I1161</f>
        <v>824.1800000000001</v>
      </c>
      <c r="I29" s="3">
        <f>'[1]Лицевые счета домов свод'!J1161</f>
        <v>876.8999999999999</v>
      </c>
      <c r="J29" s="3">
        <f>'[1]Лицевые счета домов свод'!K1161</f>
        <v>-876.8999999999999</v>
      </c>
      <c r="K29" s="2"/>
    </row>
    <row r="30" spans="1:11" ht="12.75" hidden="1">
      <c r="A30" s="2"/>
      <c r="B30" s="2"/>
      <c r="C30" s="2"/>
      <c r="D30" s="3">
        <f>'[1]Лицевые счета домов свод'!E1162</f>
        <v>0</v>
      </c>
      <c r="E30" s="3">
        <f>'[1]Лицевые счета домов свод'!F1162</f>
        <v>0</v>
      </c>
      <c r="F30" s="3">
        <f>'[1]Лицевые счета домов свод'!G1162</f>
        <v>13681.740000000002</v>
      </c>
      <c r="G30" s="3">
        <f>'[1]Лицевые счета домов свод'!H1162</f>
        <v>13278.640000000001</v>
      </c>
      <c r="H30" s="3">
        <f>'[1]Лицевые счета домов свод'!I1162</f>
        <v>13681.740000000002</v>
      </c>
      <c r="I30" s="3">
        <f>'[1]Лицевые счета домов свод'!J1162</f>
        <v>-403.10000000000036</v>
      </c>
      <c r="J30" s="3">
        <f>'[1]Лицевые счета домов свод'!K1162</f>
        <v>403.10000000000036</v>
      </c>
      <c r="K30" s="2"/>
    </row>
    <row r="31" spans="1:11" ht="12.75">
      <c r="A31" s="2"/>
      <c r="B31" s="4" t="s">
        <v>13</v>
      </c>
      <c r="C31" s="4" t="s">
        <v>14</v>
      </c>
      <c r="D31" s="3">
        <f>SUM(D22:D30)+D11+D21</f>
        <v>11371.699999999999</v>
      </c>
      <c r="E31" s="3">
        <f>SUM(E22:E30)+E11+E21</f>
        <v>-153684.33999999997</v>
      </c>
      <c r="F31" s="3">
        <f>SUM(F22:F30)+F11+F21</f>
        <v>326161.34</v>
      </c>
      <c r="G31" s="3">
        <f>SUM(G22:G30)+G11+G21</f>
        <v>317218.82</v>
      </c>
      <c r="H31" s="3">
        <f>SUM(H22:H30)+H11+H21</f>
        <v>288554.60988</v>
      </c>
      <c r="I31" s="3">
        <f>SUM(I22:I30)+I11+I21</f>
        <v>-125020.12987999996</v>
      </c>
      <c r="J31" s="3">
        <f>SUM(J22:J30)+J11+J21</f>
        <v>20314.22</v>
      </c>
      <c r="K31" s="4" t="s">
        <v>15</v>
      </c>
    </row>
    <row r="32" spans="1:1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</sheetData>
  <sheetProtection selectLockedCells="1" selectUnlockedCells="1"/>
  <mergeCells count="11"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="90" zoomScaleNormal="90" workbookViewId="0" topLeftCell="A1">
      <selection activeCell="I10" sqref="I10"/>
    </sheetView>
  </sheetViews>
  <sheetFormatPr defaultColWidth="12.57421875" defaultRowHeight="12.75"/>
  <cols>
    <col min="1" max="1" width="9.8515625" style="0" customWidth="1"/>
    <col min="2" max="2" width="35.7109375" style="9" customWidth="1"/>
    <col min="3" max="3" width="24.140625" style="0" customWidth="1"/>
    <col min="4" max="4" width="34.140625" style="0" customWidth="1"/>
    <col min="5" max="5" width="22.00390625" style="0" customWidth="1"/>
    <col min="6" max="16384" width="11.57421875" style="0" customWidth="1"/>
  </cols>
  <sheetData>
    <row r="1" spans="1:5" ht="12.75">
      <c r="A1" s="10" t="s">
        <v>16</v>
      </c>
      <c r="B1" s="10"/>
      <c r="C1" s="10"/>
      <c r="D1" s="10"/>
      <c r="E1" s="10"/>
    </row>
    <row r="2" spans="1:5" ht="12.75">
      <c r="A2" s="11" t="s">
        <v>1</v>
      </c>
      <c r="B2" s="11" t="s">
        <v>17</v>
      </c>
      <c r="C2" s="10" t="s">
        <v>2</v>
      </c>
      <c r="D2" s="10" t="s">
        <v>18</v>
      </c>
      <c r="E2" s="10" t="s">
        <v>19</v>
      </c>
    </row>
    <row r="3" spans="1:5" ht="12.75">
      <c r="A3" s="4">
        <v>1</v>
      </c>
      <c r="B3" s="12" t="s">
        <v>20</v>
      </c>
      <c r="C3" s="4" t="s">
        <v>21</v>
      </c>
      <c r="D3" s="4" t="s">
        <v>22</v>
      </c>
      <c r="E3" s="4">
        <v>43136.72</v>
      </c>
    </row>
    <row r="4" spans="1:5" s="14" customFormat="1" ht="12.75">
      <c r="A4" s="13" t="s">
        <v>23</v>
      </c>
      <c r="B4" s="13"/>
      <c r="C4" s="13"/>
      <c r="D4" s="13"/>
      <c r="E4" s="13"/>
    </row>
    <row r="5" spans="1:5" ht="12.75">
      <c r="A5" s="11" t="s">
        <v>1</v>
      </c>
      <c r="B5" s="11" t="s">
        <v>17</v>
      </c>
      <c r="C5" s="10" t="s">
        <v>2</v>
      </c>
      <c r="D5" s="10" t="s">
        <v>18</v>
      </c>
      <c r="E5" s="10" t="s">
        <v>19</v>
      </c>
    </row>
    <row r="6" spans="1:5" ht="31.5" customHeight="1">
      <c r="A6" s="4">
        <v>1</v>
      </c>
      <c r="B6" s="11" t="s">
        <v>24</v>
      </c>
      <c r="C6" s="11" t="s">
        <v>21</v>
      </c>
      <c r="D6" s="11" t="s">
        <v>25</v>
      </c>
      <c r="E6" s="11">
        <v>5579.57</v>
      </c>
    </row>
    <row r="7" spans="1:5" ht="12.75">
      <c r="A7" s="10" t="s">
        <v>26</v>
      </c>
      <c r="B7" s="10"/>
      <c r="C7" s="10"/>
      <c r="D7" s="10"/>
      <c r="E7" s="10"/>
    </row>
    <row r="8" spans="1:5" ht="12.75">
      <c r="A8" s="11" t="s">
        <v>1</v>
      </c>
      <c r="B8" s="11" t="s">
        <v>17</v>
      </c>
      <c r="C8" s="10" t="s">
        <v>2</v>
      </c>
      <c r="D8" s="10" t="s">
        <v>18</v>
      </c>
      <c r="E8" s="10" t="s">
        <v>19</v>
      </c>
    </row>
    <row r="9" spans="1:5" ht="12.75">
      <c r="A9" s="4">
        <v>1</v>
      </c>
      <c r="B9" s="11" t="s">
        <v>27</v>
      </c>
      <c r="C9" s="11" t="s">
        <v>21</v>
      </c>
      <c r="D9" s="11"/>
      <c r="E9" s="11">
        <v>6030.45</v>
      </c>
    </row>
    <row r="10" spans="1:5" ht="12.75">
      <c r="A10" s="10" t="s">
        <v>28</v>
      </c>
      <c r="B10" s="10"/>
      <c r="C10" s="10"/>
      <c r="D10" s="10"/>
      <c r="E10" s="10"/>
    </row>
    <row r="11" spans="1:5" ht="12.75">
      <c r="A11" s="11" t="s">
        <v>1</v>
      </c>
      <c r="B11" s="11" t="s">
        <v>17</v>
      </c>
      <c r="C11" s="10" t="s">
        <v>2</v>
      </c>
      <c r="D11" s="10" t="s">
        <v>18</v>
      </c>
      <c r="E11" s="10" t="s">
        <v>19</v>
      </c>
    </row>
    <row r="12" spans="1:5" ht="12.75">
      <c r="A12" s="4">
        <v>1</v>
      </c>
      <c r="B12" s="12" t="s">
        <v>29</v>
      </c>
      <c r="C12" s="10" t="s">
        <v>21</v>
      </c>
      <c r="D12" s="4"/>
      <c r="E12" s="4">
        <v>6229.35</v>
      </c>
    </row>
    <row r="13" spans="1:5" ht="12.75">
      <c r="A13" s="10" t="s">
        <v>30</v>
      </c>
      <c r="B13" s="10"/>
      <c r="C13" s="10"/>
      <c r="D13" s="10"/>
      <c r="E13" s="10"/>
    </row>
    <row r="14" spans="1:5" ht="12.75">
      <c r="A14" s="11" t="s">
        <v>1</v>
      </c>
      <c r="B14" s="11" t="s">
        <v>17</v>
      </c>
      <c r="C14" s="10" t="s">
        <v>2</v>
      </c>
      <c r="D14" s="10" t="s">
        <v>18</v>
      </c>
      <c r="E14" s="10" t="s">
        <v>19</v>
      </c>
    </row>
    <row r="15" spans="1:5" ht="29.25" customHeight="1">
      <c r="A15" s="4">
        <v>1</v>
      </c>
      <c r="B15" s="15" t="s">
        <v>31</v>
      </c>
      <c r="C15" s="10" t="s">
        <v>21</v>
      </c>
      <c r="D15" s="4"/>
      <c r="E15" s="4">
        <v>10008.58</v>
      </c>
    </row>
    <row r="16" spans="1:5" ht="12.75">
      <c r="A16" s="10" t="s">
        <v>32</v>
      </c>
      <c r="B16" s="10"/>
      <c r="C16" s="10"/>
      <c r="D16" s="10"/>
      <c r="E16" s="10"/>
    </row>
    <row r="17" spans="1:5" ht="12.75">
      <c r="A17" s="11" t="s">
        <v>1</v>
      </c>
      <c r="B17" s="11" t="s">
        <v>17</v>
      </c>
      <c r="C17" s="10" t="s">
        <v>2</v>
      </c>
      <c r="D17" s="10" t="s">
        <v>18</v>
      </c>
      <c r="E17" s="10" t="s">
        <v>19</v>
      </c>
    </row>
    <row r="18" spans="1:5" ht="12.75">
      <c r="A18" s="4">
        <v>1</v>
      </c>
      <c r="B18" s="15" t="s">
        <v>33</v>
      </c>
      <c r="C18" s="10" t="s">
        <v>21</v>
      </c>
      <c r="D18" s="4" t="s">
        <v>34</v>
      </c>
      <c r="E18" s="4">
        <v>4774.12</v>
      </c>
    </row>
    <row r="19" spans="1:5" ht="12.75">
      <c r="A19" s="7"/>
      <c r="B19" s="16"/>
      <c r="C19" s="7"/>
      <c r="D19" s="7"/>
      <c r="E19" s="7"/>
    </row>
    <row r="20" spans="1:5" ht="12.75">
      <c r="A20" s="7"/>
      <c r="B20" s="16"/>
      <c r="C20" s="7"/>
      <c r="D20" s="7"/>
      <c r="E20" s="7"/>
    </row>
    <row r="21" spans="1:5" ht="12.75">
      <c r="A21" s="7"/>
      <c r="B21" s="16"/>
      <c r="C21" s="7"/>
      <c r="D21" s="7"/>
      <c r="E21" s="7"/>
    </row>
  </sheetData>
  <sheetProtection selectLockedCells="1" selectUnlockedCells="1"/>
  <mergeCells count="6">
    <mergeCell ref="A1:E1"/>
    <mergeCell ref="A4:E4"/>
    <mergeCell ref="A7:E7"/>
    <mergeCell ref="A10:E10"/>
    <mergeCell ref="A13:E13"/>
    <mergeCell ref="A16:E16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90" zoomScaleNormal="90" workbookViewId="0" topLeftCell="A10">
      <selection activeCell="G23" sqref="G23"/>
    </sheetView>
  </sheetViews>
  <sheetFormatPr defaultColWidth="12.57421875" defaultRowHeight="12.75"/>
  <cols>
    <col min="1" max="1" width="9.8515625" style="0" customWidth="1"/>
    <col min="2" max="2" width="44.28125" style="9" customWidth="1"/>
    <col min="3" max="3" width="24.140625" style="0" customWidth="1"/>
    <col min="4" max="4" width="34.140625" style="9" customWidth="1"/>
    <col min="5" max="5" width="22.00390625" style="0" customWidth="1"/>
    <col min="6" max="16384" width="11.57421875" style="0" customWidth="1"/>
  </cols>
  <sheetData>
    <row r="1" spans="1:5" ht="12.75">
      <c r="A1" s="10" t="s">
        <v>16</v>
      </c>
      <c r="B1" s="10"/>
      <c r="C1" s="10"/>
      <c r="D1" s="10"/>
      <c r="E1" s="10"/>
    </row>
    <row r="2" spans="1:5" ht="12.75">
      <c r="A2" s="11" t="s">
        <v>1</v>
      </c>
      <c r="B2" s="11" t="s">
        <v>17</v>
      </c>
      <c r="C2" s="10" t="s">
        <v>2</v>
      </c>
      <c r="D2" s="11" t="s">
        <v>18</v>
      </c>
      <c r="E2" s="10" t="s">
        <v>19</v>
      </c>
    </row>
    <row r="3" spans="1:5" ht="12.75">
      <c r="A3" s="17">
        <v>2</v>
      </c>
      <c r="B3" s="18" t="s">
        <v>35</v>
      </c>
      <c r="C3" s="17" t="s">
        <v>21</v>
      </c>
      <c r="D3" s="18" t="s">
        <v>36</v>
      </c>
      <c r="E3" s="19">
        <v>633.78</v>
      </c>
    </row>
    <row r="4" spans="1:5" ht="12.75">
      <c r="A4" s="10" t="s">
        <v>37</v>
      </c>
      <c r="B4" s="10"/>
      <c r="C4" s="10"/>
      <c r="D4" s="10"/>
      <c r="E4" s="10"/>
    </row>
    <row r="5" spans="1:5" ht="12.75">
      <c r="A5" s="11" t="s">
        <v>1</v>
      </c>
      <c r="B5" s="11" t="s">
        <v>17</v>
      </c>
      <c r="C5" s="10" t="s">
        <v>2</v>
      </c>
      <c r="D5" s="11" t="s">
        <v>18</v>
      </c>
      <c r="E5" s="10" t="s">
        <v>19</v>
      </c>
    </row>
    <row r="6" spans="1:5" ht="12.75">
      <c r="A6" s="17">
        <v>2</v>
      </c>
      <c r="B6" s="18" t="s">
        <v>38</v>
      </c>
      <c r="C6" s="17" t="s">
        <v>21</v>
      </c>
      <c r="D6" s="18" t="s">
        <v>39</v>
      </c>
      <c r="E6" s="19">
        <f>6160</f>
        <v>6160</v>
      </c>
    </row>
    <row r="7" spans="1:5" ht="12.75">
      <c r="A7" s="17">
        <v>3</v>
      </c>
      <c r="B7" s="20" t="s">
        <v>40</v>
      </c>
      <c r="C7" s="17" t="s">
        <v>21</v>
      </c>
      <c r="D7" s="20"/>
      <c r="E7" s="17">
        <v>3181.27</v>
      </c>
    </row>
    <row r="8" spans="1:5" s="14" customFormat="1" ht="12.75">
      <c r="A8" s="13" t="s">
        <v>23</v>
      </c>
      <c r="B8" s="13"/>
      <c r="C8" s="13"/>
      <c r="D8" s="13"/>
      <c r="E8" s="13"/>
    </row>
    <row r="9" spans="1:5" ht="12.75">
      <c r="A9" s="11" t="s">
        <v>1</v>
      </c>
      <c r="B9" s="11" t="s">
        <v>17</v>
      </c>
      <c r="C9" s="10" t="s">
        <v>2</v>
      </c>
      <c r="D9" s="11" t="s">
        <v>18</v>
      </c>
      <c r="E9" s="10" t="s">
        <v>19</v>
      </c>
    </row>
    <row r="10" spans="1:5" ht="12.75">
      <c r="A10" s="17">
        <v>1</v>
      </c>
      <c r="B10" s="18" t="s">
        <v>41</v>
      </c>
      <c r="C10" s="17" t="s">
        <v>21</v>
      </c>
      <c r="D10" s="20"/>
      <c r="E10" s="17">
        <v>1600.17</v>
      </c>
    </row>
    <row r="11" spans="1:5" ht="12.75">
      <c r="A11" s="17">
        <v>2</v>
      </c>
      <c r="B11" s="18" t="s">
        <v>42</v>
      </c>
      <c r="C11" s="19" t="s">
        <v>21</v>
      </c>
      <c r="D11" s="18"/>
      <c r="E11" s="19">
        <v>3338.72</v>
      </c>
    </row>
    <row r="12" spans="1:5" ht="12.75">
      <c r="A12" s="17">
        <v>3</v>
      </c>
      <c r="B12" s="20" t="s">
        <v>43</v>
      </c>
      <c r="C12" s="17" t="s">
        <v>21</v>
      </c>
      <c r="D12" s="20"/>
      <c r="E12" s="17">
        <v>2963.68</v>
      </c>
    </row>
    <row r="13" spans="1:5" ht="12.75">
      <c r="A13" s="17">
        <v>4</v>
      </c>
      <c r="B13" s="20" t="s">
        <v>44</v>
      </c>
      <c r="C13" s="17" t="s">
        <v>21</v>
      </c>
      <c r="D13" s="20"/>
      <c r="E13" s="17">
        <v>1361.86</v>
      </c>
    </row>
    <row r="14" spans="1:5" s="14" customFormat="1" ht="12.75">
      <c r="A14" s="13" t="s">
        <v>45</v>
      </c>
      <c r="B14" s="13"/>
      <c r="C14" s="13"/>
      <c r="D14" s="13"/>
      <c r="E14" s="13"/>
    </row>
    <row r="15" spans="1:5" ht="12.75">
      <c r="A15" s="11" t="s">
        <v>1</v>
      </c>
      <c r="B15" s="11" t="s">
        <v>17</v>
      </c>
      <c r="C15" s="10" t="s">
        <v>2</v>
      </c>
      <c r="D15" s="11" t="s">
        <v>18</v>
      </c>
      <c r="E15" s="10" t="s">
        <v>19</v>
      </c>
    </row>
    <row r="16" spans="1:5" ht="27.75" customHeight="1">
      <c r="A16" s="17">
        <v>1</v>
      </c>
      <c r="B16" s="18" t="s">
        <v>46</v>
      </c>
      <c r="C16" s="19" t="s">
        <v>21</v>
      </c>
      <c r="D16" s="18" t="s">
        <v>47</v>
      </c>
      <c r="E16" s="19">
        <v>1145.01</v>
      </c>
    </row>
    <row r="17" spans="1:5" ht="12.75">
      <c r="A17" s="17">
        <v>2</v>
      </c>
      <c r="B17" s="18" t="s">
        <v>48</v>
      </c>
      <c r="C17" s="19" t="s">
        <v>21</v>
      </c>
      <c r="D17" s="18"/>
      <c r="E17" s="19">
        <v>14776.76</v>
      </c>
    </row>
    <row r="18" spans="1:5" ht="12.75">
      <c r="A18" s="13" t="s">
        <v>49</v>
      </c>
      <c r="B18" s="13"/>
      <c r="C18" s="13"/>
      <c r="D18" s="13"/>
      <c r="E18" s="13"/>
    </row>
    <row r="19" spans="1:5" ht="12.75">
      <c r="A19" s="11" t="s">
        <v>1</v>
      </c>
      <c r="B19" s="11" t="s">
        <v>17</v>
      </c>
      <c r="C19" s="10" t="s">
        <v>2</v>
      </c>
      <c r="D19" s="11" t="s">
        <v>18</v>
      </c>
      <c r="E19" s="10" t="s">
        <v>19</v>
      </c>
    </row>
    <row r="20" spans="1:5" ht="12.75">
      <c r="A20" s="17">
        <v>1</v>
      </c>
      <c r="B20" s="21" t="s">
        <v>50</v>
      </c>
      <c r="C20" s="17" t="s">
        <v>21</v>
      </c>
      <c r="D20" s="20" t="s">
        <v>51</v>
      </c>
      <c r="E20" s="17">
        <v>215.35</v>
      </c>
    </row>
    <row r="21" spans="1:5" ht="12.75">
      <c r="A21" s="13" t="s">
        <v>52</v>
      </c>
      <c r="B21" s="13"/>
      <c r="C21" s="13"/>
      <c r="D21" s="13"/>
      <c r="E21" s="13"/>
    </row>
    <row r="22" spans="1:5" ht="12.75">
      <c r="A22" s="11" t="s">
        <v>1</v>
      </c>
      <c r="B22" s="11" t="s">
        <v>17</v>
      </c>
      <c r="C22" s="10" t="s">
        <v>2</v>
      </c>
      <c r="D22" s="11" t="s">
        <v>18</v>
      </c>
      <c r="E22" s="10" t="s">
        <v>19</v>
      </c>
    </row>
    <row r="23" spans="1:5" ht="12.75">
      <c r="A23" s="17">
        <v>1</v>
      </c>
      <c r="B23" s="21" t="s">
        <v>53</v>
      </c>
      <c r="C23" s="17" t="s">
        <v>21</v>
      </c>
      <c r="D23" s="20"/>
      <c r="E23" s="17">
        <v>4858.91</v>
      </c>
    </row>
    <row r="24" spans="1:5" ht="12.75">
      <c r="A24" s="13" t="s">
        <v>54</v>
      </c>
      <c r="B24" s="13"/>
      <c r="C24" s="13"/>
      <c r="D24" s="13"/>
      <c r="E24" s="13"/>
    </row>
    <row r="25" spans="1:5" ht="12.75">
      <c r="A25" s="11" t="s">
        <v>1</v>
      </c>
      <c r="B25" s="11" t="s">
        <v>17</v>
      </c>
      <c r="C25" s="10" t="s">
        <v>2</v>
      </c>
      <c r="D25" s="11" t="s">
        <v>18</v>
      </c>
      <c r="E25" s="10" t="s">
        <v>19</v>
      </c>
    </row>
    <row r="26" spans="1:5" ht="12.75">
      <c r="A26" s="17">
        <v>1</v>
      </c>
      <c r="B26" s="18" t="s">
        <v>55</v>
      </c>
      <c r="C26" s="17" t="s">
        <v>21</v>
      </c>
      <c r="D26" s="22"/>
      <c r="E26" s="19">
        <v>1505.25</v>
      </c>
    </row>
    <row r="27" spans="1:5" ht="12.75">
      <c r="A27" s="13" t="s">
        <v>56</v>
      </c>
      <c r="B27" s="13"/>
      <c r="C27" s="13"/>
      <c r="D27" s="13"/>
      <c r="E27" s="13"/>
    </row>
    <row r="28" spans="1:5" ht="12.75">
      <c r="A28" s="11" t="s">
        <v>1</v>
      </c>
      <c r="B28" s="11" t="s">
        <v>17</v>
      </c>
      <c r="C28" s="10" t="s">
        <v>2</v>
      </c>
      <c r="D28" s="11" t="s">
        <v>18</v>
      </c>
      <c r="E28" s="10" t="s">
        <v>19</v>
      </c>
    </row>
    <row r="29" spans="1:5" ht="20.25" customHeight="1">
      <c r="A29" s="17">
        <v>1</v>
      </c>
      <c r="B29" s="21" t="s">
        <v>57</v>
      </c>
      <c r="C29" s="17" t="s">
        <v>21</v>
      </c>
      <c r="D29" s="20" t="s">
        <v>58</v>
      </c>
      <c r="E29" s="17">
        <v>3258.92</v>
      </c>
    </row>
    <row r="30" spans="1:5" ht="12.75">
      <c r="A30" s="17">
        <v>2</v>
      </c>
      <c r="B30" s="21" t="s">
        <v>59</v>
      </c>
      <c r="C30" s="17" t="s">
        <v>21</v>
      </c>
      <c r="D30" s="20" t="s">
        <v>60</v>
      </c>
      <c r="E30" s="17">
        <v>337.54</v>
      </c>
    </row>
  </sheetData>
  <sheetProtection selectLockedCells="1" selectUnlockedCells="1"/>
  <mergeCells count="8">
    <mergeCell ref="A1:E1"/>
    <mergeCell ref="A4:E4"/>
    <mergeCell ref="A8:E8"/>
    <mergeCell ref="A14:E14"/>
    <mergeCell ref="A18:E18"/>
    <mergeCell ref="A21:E21"/>
    <mergeCell ref="A24:E24"/>
    <mergeCell ref="A27:E27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2018-01-23T13:36:33Z</cp:lastPrinted>
  <dcterms:modified xsi:type="dcterms:W3CDTF">2018-04-01T09:49:51Z</dcterms:modified>
  <cp:category/>
  <cp:version/>
  <cp:contentType/>
  <cp:contentStatus/>
  <cp:revision>201</cp:revision>
</cp:coreProperties>
</file>